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D:\Documentos Compartilhados\SIGMA\2022\Projetos redes subestações\111- Municipio de Tucunduva- GD's\Enviar prefeitura\"/>
    </mc:Choice>
  </mc:AlternateContent>
  <xr:revisionPtr revIDLastSave="0" documentId="13_ncr:1_{1FC003A3-4E2B-47AE-B701-7E58B3BA1A82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ronograma de execução" sheetId="1" r:id="rId1"/>
  </sheets>
  <calcPr calcId="191029"/>
</workbook>
</file>

<file path=xl/calcChain.xml><?xml version="1.0" encoding="utf-8"?>
<calcChain xmlns="http://schemas.openxmlformats.org/spreadsheetml/2006/main">
  <c r="L13" i="1" l="1"/>
  <c r="J12" i="1"/>
  <c r="I11" i="1"/>
  <c r="H11" i="1"/>
  <c r="M13" i="1" l="1"/>
  <c r="M15" i="1" s="1"/>
  <c r="K12" i="1"/>
  <c r="K15" i="1" s="1"/>
  <c r="I15" i="1"/>
  <c r="E15" i="1"/>
  <c r="F15" i="1"/>
  <c r="L15" i="1"/>
  <c r="J15" i="1"/>
  <c r="K13" i="1"/>
  <c r="I13" i="1"/>
  <c r="M12" i="1"/>
  <c r="I12" i="1"/>
  <c r="H15" i="1" l="1"/>
  <c r="H16" i="1" l="1"/>
  <c r="J16" i="1" l="1"/>
  <c r="L16" i="1" s="1"/>
  <c r="K11" i="1"/>
  <c r="M11" i="1"/>
  <c r="I16" i="1" l="1"/>
  <c r="M16" i="1"/>
  <c r="K16" i="1" l="1"/>
</calcChain>
</file>

<file path=xl/sharedStrings.xml><?xml version="1.0" encoding="utf-8"?>
<sst xmlns="http://schemas.openxmlformats.org/spreadsheetml/2006/main" count="30" uniqueCount="26">
  <si>
    <t>Item</t>
  </si>
  <si>
    <t>Discriminação dos serviços</t>
  </si>
  <si>
    <t>Valores</t>
  </si>
  <si>
    <t>Percentuais</t>
  </si>
  <si>
    <t>%</t>
  </si>
  <si>
    <t>R$</t>
  </si>
  <si>
    <t xml:space="preserve">VALOR: </t>
  </si>
  <si>
    <t>Total</t>
  </si>
  <si>
    <t>Acumulado</t>
  </si>
  <si>
    <t>Simples</t>
  </si>
  <si>
    <t>CRONOGRAMA FÍSICO-FINANCEIRO</t>
  </si>
  <si>
    <t>Eng. Antônio Rodrigo Juswiaki</t>
  </si>
  <si>
    <t>CREA/RS: 134651</t>
  </si>
  <si>
    <t>.............................................................................................</t>
  </si>
  <si>
    <t>........................................................................................................</t>
  </si>
  <si>
    <t>Quinzena 01</t>
  </si>
  <si>
    <t>Quinzena 02</t>
  </si>
  <si>
    <t>Quinzena 03</t>
  </si>
  <si>
    <t>Quinzenas</t>
  </si>
  <si>
    <t xml:space="preserve">Instalação de 03 sistemas de geração distribuida
</t>
  </si>
  <si>
    <t>Instalação do sistema 01 (PM POSTO DE SAÚDE) 23,32kWp</t>
  </si>
  <si>
    <t>Instalação do sistema 02 (GINÁSIO DE ESPORTES) 42,90kWp</t>
  </si>
  <si>
    <t>Instalação do sistema 03 (ESCOLA SÃO JOSÉ OPERÁRIO) 13,20kWp</t>
  </si>
  <si>
    <t>Município de Tucunduva</t>
  </si>
  <si>
    <t>CNPJ: 87.612.792/0001-33</t>
  </si>
  <si>
    <t>MUNICÍPIO DE TUCUNDUVA -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</si>
</sst>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164" formatCode="_-&quot;R$&quot;* #,##0.00_-;\-&quot;R$&quot;* #,##0.00_-;_-&quot;R$&quot;* &quot;-&quot;??_-;_-@_-"/>
    <numFmt numFmtId="165" formatCode="0.000%"/>
    <numFmt numFmtId="166" formatCode="&quot;R$&quot;\ #,##0.0000000000000000;[Red]\-&quot;R$&quot;\ #,##0.0000000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3"/>
      <color indexed="8"/>
      <name val="Calibri"/>
      <family val="2"/>
    </font>
    <font>
      <sz val="11"/>
      <color indexed="8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Fill="1" applyBorder="1"/>
    <xf numFmtId="0" fontId="0" fillId="0" borderId="10" xfId="0" applyFill="1" applyBorder="1"/>
    <xf numFmtId="10" fontId="0" fillId="0" borderId="10" xfId="42" applyNumberFormat="1" applyFont="1" applyFill="1" applyBorder="1"/>
    <xf numFmtId="164" fontId="0" fillId="0" borderId="10" xfId="43" applyFont="1" applyFill="1" applyBorder="1"/>
    <xf numFmtId="164" fontId="0" fillId="0" borderId="0" xfId="43" applyFont="1" applyFill="1" applyBorder="1"/>
    <xf numFmtId="164" fontId="0" fillId="0" borderId="0" xfId="43" applyFont="1"/>
    <xf numFmtId="9" fontId="0" fillId="0" borderId="0" xfId="42" applyFont="1"/>
    <xf numFmtId="9" fontId="0" fillId="0" borderId="0" xfId="42" applyFont="1" applyFill="1" applyBorder="1"/>
    <xf numFmtId="10" fontId="0" fillId="0" borderId="0" xfId="42" applyNumberFormat="1" applyFont="1" applyFill="1" applyBorder="1"/>
    <xf numFmtId="10" fontId="0" fillId="0" borderId="10" xfId="42" applyNumberFormat="1" applyFont="1" applyBorder="1"/>
    <xf numFmtId="10" fontId="0" fillId="0" borderId="0" xfId="42" applyNumberFormat="1" applyFont="1"/>
    <xf numFmtId="0" fontId="0" fillId="0" borderId="0" xfId="0" applyAlignment="1">
      <alignment vertical="center"/>
    </xf>
    <xf numFmtId="165" fontId="0" fillId="0" borderId="10" xfId="42" applyNumberFormat="1" applyFont="1" applyFill="1" applyBorder="1" applyAlignment="1">
      <alignment horizontal="center" vertical="center"/>
    </xf>
    <xf numFmtId="10" fontId="0" fillId="0" borderId="10" xfId="42" applyNumberFormat="1" applyFont="1" applyFill="1" applyBorder="1" applyAlignment="1">
      <alignment vertical="center"/>
    </xf>
    <xf numFmtId="164" fontId="0" fillId="0" borderId="10" xfId="43" applyFont="1" applyFill="1" applyBorder="1" applyAlignment="1">
      <alignment vertical="center"/>
    </xf>
    <xf numFmtId="10" fontId="0" fillId="0" borderId="10" xfId="42" applyNumberFormat="1" applyFont="1" applyBorder="1" applyAlignment="1">
      <alignment vertical="center"/>
    </xf>
    <xf numFmtId="164" fontId="0" fillId="0" borderId="10" xfId="43" applyFont="1" applyBorder="1" applyAlignment="1">
      <alignment vertical="center"/>
    </xf>
    <xf numFmtId="0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Border="1" applyAlignment="1">
      <alignment vertical="center"/>
    </xf>
    <xf numFmtId="8" fontId="0" fillId="0" borderId="0" xfId="0" applyNumberFormat="1" applyFill="1" applyBorder="1" applyAlignment="1"/>
    <xf numFmtId="0" fontId="0" fillId="0" borderId="0" xfId="0" applyBorder="1"/>
    <xf numFmtId="164" fontId="0" fillId="0" borderId="10" xfId="43" applyFont="1" applyFill="1" applyBorder="1" applyAlignment="1">
      <alignment horizontal="center" vertical="center"/>
    </xf>
    <xf numFmtId="9" fontId="0" fillId="0" borderId="10" xfId="42" applyNumberFormat="1" applyFont="1" applyFill="1" applyBorder="1" applyAlignment="1">
      <alignment horizontal="center" vertical="center"/>
    </xf>
    <xf numFmtId="0" fontId="0" fillId="0" borderId="10" xfId="0" applyBorder="1"/>
    <xf numFmtId="164" fontId="0" fillId="0" borderId="13" xfId="43" applyFont="1" applyFill="1" applyBorder="1"/>
    <xf numFmtId="9" fontId="0" fillId="0" borderId="0" xfId="42" applyFont="1" applyBorder="1"/>
    <xf numFmtId="10" fontId="0" fillId="0" borderId="0" xfId="42" applyNumberFormat="1" applyFont="1" applyBorder="1"/>
    <xf numFmtId="164" fontId="0" fillId="0" borderId="0" xfId="43" applyFont="1" applyBorder="1"/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0" xfId="0" applyBorder="1"/>
    <xf numFmtId="166" fontId="0" fillId="0" borderId="0" xfId="0" applyNumberFormat="1" applyBorder="1"/>
    <xf numFmtId="0" fontId="18" fillId="0" borderId="0" xfId="0" applyFont="1" applyBorder="1"/>
    <xf numFmtId="0" fontId="18" fillId="0" borderId="0" xfId="0" applyFont="1" applyBorder="1" applyAlignment="1"/>
    <xf numFmtId="0" fontId="0" fillId="0" borderId="14" xfId="0" applyBorder="1"/>
    <xf numFmtId="0" fontId="0" fillId="0" borderId="19" xfId="0" applyBorder="1"/>
    <xf numFmtId="9" fontId="0" fillId="0" borderId="19" xfId="42" applyFont="1" applyBorder="1"/>
    <xf numFmtId="10" fontId="0" fillId="0" borderId="19" xfId="42" applyNumberFormat="1" applyFont="1" applyBorder="1"/>
    <xf numFmtId="164" fontId="0" fillId="0" borderId="19" xfId="43" applyFont="1" applyBorder="1"/>
    <xf numFmtId="164" fontId="0" fillId="0" borderId="21" xfId="43" applyFont="1" applyFill="1" applyBorder="1"/>
    <xf numFmtId="0" fontId="0" fillId="0" borderId="14" xfId="0" applyFill="1" applyBorder="1" applyAlignment="1">
      <alignment wrapText="1"/>
    </xf>
    <xf numFmtId="0" fontId="0" fillId="0" borderId="19" xfId="0" applyFill="1" applyBorder="1" applyAlignment="1">
      <alignment wrapText="1"/>
    </xf>
    <xf numFmtId="164" fontId="0" fillId="0" borderId="17" xfId="43" applyFont="1" applyFill="1" applyBorder="1"/>
    <xf numFmtId="10" fontId="0" fillId="0" borderId="16" xfId="42" applyNumberFormat="1" applyFont="1" applyBorder="1"/>
    <xf numFmtId="10" fontId="0" fillId="0" borderId="21" xfId="42" applyNumberFormat="1" applyFont="1" applyBorder="1"/>
    <xf numFmtId="164" fontId="0" fillId="0" borderId="21" xfId="43" applyFont="1" applyBorder="1"/>
    <xf numFmtId="164" fontId="0" fillId="0" borderId="17" xfId="43" applyFont="1" applyBorder="1"/>
    <xf numFmtId="0" fontId="0" fillId="0" borderId="13" xfId="0" applyBorder="1" applyAlignment="1">
      <alignment vertical="center"/>
    </xf>
    <xf numFmtId="164" fontId="0" fillId="0" borderId="13" xfId="43" applyFont="1" applyBorder="1"/>
    <xf numFmtId="8" fontId="16" fillId="0" borderId="23" xfId="0" applyNumberFormat="1" applyFont="1" applyFill="1" applyBorder="1" applyAlignment="1">
      <alignment horizontal="center"/>
    </xf>
    <xf numFmtId="164" fontId="16" fillId="0" borderId="10" xfId="43" applyFont="1" applyFill="1" applyBorder="1" applyAlignment="1">
      <alignment horizontal="center" vertical="center"/>
    </xf>
    <xf numFmtId="164" fontId="16" fillId="0" borderId="10" xfId="43" applyFont="1" applyBorder="1" applyAlignment="1">
      <alignment vertical="center"/>
    </xf>
    <xf numFmtId="164" fontId="16" fillId="0" borderId="10" xfId="43" applyFont="1" applyFill="1" applyBorder="1"/>
    <xf numFmtId="10" fontId="0" fillId="0" borderId="11" xfId="42" applyNumberFormat="1" applyFont="1" applyFill="1" applyBorder="1" applyAlignment="1">
      <alignment horizontal="center"/>
    </xf>
    <xf numFmtId="10" fontId="0" fillId="0" borderId="13" xfId="42" applyNumberFormat="1" applyFont="1" applyFill="1" applyBorder="1" applyAlignment="1">
      <alignment horizontal="center"/>
    </xf>
    <xf numFmtId="8" fontId="0" fillId="0" borderId="10" xfId="0" applyNumberFormat="1" applyFill="1" applyBorder="1" applyAlignment="1">
      <alignment horizontal="center"/>
    </xf>
    <xf numFmtId="0" fontId="1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NumberFormat="1" applyFont="1" applyBorder="1" applyAlignment="1">
      <alignment horizontal="center"/>
    </xf>
    <xf numFmtId="10" fontId="0" fillId="0" borderId="0" xfId="42" applyNumberFormat="1" applyFont="1" applyBorder="1" applyAlignment="1">
      <alignment horizontal="center"/>
    </xf>
    <xf numFmtId="0" fontId="16" fillId="0" borderId="22" xfId="0" applyFont="1" applyFill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0" fontId="16" fillId="0" borderId="23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9" fontId="0" fillId="0" borderId="15" xfId="42" applyFont="1" applyFill="1" applyBorder="1" applyAlignment="1">
      <alignment horizontal="center" vertical="center"/>
    </xf>
    <xf numFmtId="9" fontId="0" fillId="0" borderId="16" xfId="42" applyFont="1" applyFill="1" applyBorder="1" applyAlignment="1">
      <alignment horizontal="center" vertical="center"/>
    </xf>
    <xf numFmtId="9" fontId="0" fillId="0" borderId="14" xfId="42" applyFont="1" applyFill="1" applyBorder="1" applyAlignment="1">
      <alignment horizontal="center" vertical="center"/>
    </xf>
    <xf numFmtId="9" fontId="0" fillId="0" borderId="17" xfId="42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21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16" fillId="0" borderId="10" xfId="0" applyNumberFormat="1" applyFont="1" applyFill="1" applyBorder="1" applyAlignment="1">
      <alignment horizontal="center"/>
    </xf>
    <xf numFmtId="0" fontId="16" fillId="0" borderId="10" xfId="0" applyNumberFormat="1" applyFont="1" applyBorder="1" applyAlignment="1">
      <alignment horizontal="center"/>
    </xf>
  </cellXfs>
  <cellStyles count="44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43" builtinId="4"/>
    <cellStyle name="Neutro" xfId="8" builtinId="28" customBuiltin="1"/>
    <cellStyle name="Normal" xfId="0" builtinId="0"/>
    <cellStyle name="Nota" xfId="15" builtinId="10" customBuiltin="1"/>
    <cellStyle name="Porcentagem" xfId="42" builtinId="5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1432217</xdr:colOff>
      <xdr:row>0</xdr:row>
      <xdr:rowOff>181115</xdr:rowOff>
    </xdr:from>
    <xdr:to>
      <xdr:col>3</xdr:col>
      <xdr:colOff>3393283</xdr:colOff>
      <xdr:row>5</xdr:row>
      <xdr:rowOff>178594</xdr:rowOff>
    </xdr:to>
    <xdr:sp macro="" textlink="" fLocksText="0">
      <xdr:nvSpPr>
        <xdr:cNvPr id="3" name="Text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49123" y="181115"/>
          <a:ext cx="1961066" cy="94997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t"/>
        <a:lstStyle/>
        <a:p>
          <a:pPr algn="ctr" rtl="0">
            <a:defRPr sz="1000"/>
          </a:pPr>
          <a:endParaRPr lang="pt-BR" sz="1200" b="1" i="0" u="none" strike="noStrike" baseline="0">
            <a:solidFill>
              <a:srgbClr val="260DBB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260DBB"/>
              </a:solidFill>
              <a:latin typeface="Arial"/>
              <a:cs typeface="Arial"/>
            </a:rPr>
            <a:t>AJG ENGENHARIA LTDA – ME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260DBB"/>
              </a:solidFill>
              <a:latin typeface="Arial"/>
              <a:cs typeface="Arial"/>
            </a:rPr>
            <a:t>CNPJ: 19.780.730/0001-80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260DBB"/>
              </a:solidFill>
              <a:latin typeface="Arial"/>
              <a:cs typeface="Arial"/>
            </a:rPr>
            <a:t>CREA-RS: 212309</a:t>
          </a:r>
        </a:p>
        <a:p>
          <a:pPr algn="ctr" rtl="0">
            <a:defRPr sz="1000"/>
          </a:pPr>
          <a:endParaRPr lang="pt-BR" sz="1200" b="1" i="0" u="none" strike="noStrike" baseline="0">
            <a:solidFill>
              <a:srgbClr val="260DBB"/>
            </a:solidFill>
            <a:latin typeface="Arial"/>
            <a:cs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3</xdr:col>
      <xdr:colOff>1430783</xdr:colOff>
      <xdr:row>5</xdr:row>
      <xdr:rowOff>171628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3347689" cy="112412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7"/>
  <sheetViews>
    <sheetView tabSelected="1" topLeftCell="A3" zoomScale="80" zoomScaleNormal="80" workbookViewId="0">
      <selection activeCell="H22" sqref="H22:L22"/>
    </sheetView>
  </sheetViews>
  <sheetFormatPr defaultRowHeight="15" x14ac:dyDescent="0.25"/>
  <cols>
    <col min="1" max="1" width="5.5703125" bestFit="1" customWidth="1"/>
    <col min="3" max="3" width="14.140625" bestFit="1" customWidth="1"/>
    <col min="4" max="4" width="51" customWidth="1"/>
    <col min="5" max="5" width="17" bestFit="1" customWidth="1"/>
    <col min="6" max="6" width="7.42578125" style="7" customWidth="1"/>
    <col min="7" max="7" width="12.140625" style="7" bestFit="1" customWidth="1"/>
    <col min="8" max="8" width="10.140625" style="11" customWidth="1"/>
    <col min="9" max="9" width="17.5703125" style="6" bestFit="1" customWidth="1"/>
    <col min="10" max="10" width="12.7109375" style="11" bestFit="1" customWidth="1"/>
    <col min="11" max="11" width="16.28515625" style="6" bestFit="1" customWidth="1"/>
    <col min="12" max="12" width="11.7109375" style="11" bestFit="1" customWidth="1"/>
    <col min="13" max="13" width="16.5703125" style="6" bestFit="1" customWidth="1"/>
    <col min="14" max="14" width="17.5703125" style="6" bestFit="1" customWidth="1"/>
    <col min="15" max="15" width="8.7109375" bestFit="1" customWidth="1"/>
    <col min="16" max="16" width="16.28515625" bestFit="1" customWidth="1"/>
    <col min="17" max="17" width="8.7109375" bestFit="1" customWidth="1"/>
    <col min="18" max="18" width="16.28515625" bestFit="1" customWidth="1"/>
    <col min="19" max="19" width="8" bestFit="1" customWidth="1"/>
    <col min="20" max="20" width="17.5703125" bestFit="1" customWidth="1"/>
    <col min="21" max="21" width="8.42578125" bestFit="1" customWidth="1"/>
    <col min="22" max="22" width="17.5703125" bestFit="1" customWidth="1"/>
    <col min="23" max="23" width="7.140625" bestFit="1" customWidth="1"/>
    <col min="24" max="24" width="17" bestFit="1" customWidth="1"/>
  </cols>
  <sheetData>
    <row r="1" spans="1:26" x14ac:dyDescent="0.25">
      <c r="A1" s="61"/>
      <c r="B1" s="61"/>
      <c r="C1" s="61"/>
      <c r="D1" s="61"/>
      <c r="E1" s="85" t="s">
        <v>25</v>
      </c>
      <c r="F1" s="86"/>
      <c r="G1" s="86"/>
      <c r="H1" s="86"/>
      <c r="I1" s="86"/>
      <c r="J1" s="86"/>
      <c r="K1" s="86"/>
      <c r="L1" s="87"/>
      <c r="M1" s="68"/>
    </row>
    <row r="2" spans="1:26" x14ac:dyDescent="0.25">
      <c r="A2" s="61"/>
      <c r="B2" s="61"/>
      <c r="C2" s="61"/>
      <c r="D2" s="61"/>
      <c r="E2" s="33"/>
      <c r="F2" s="1"/>
      <c r="G2" s="1"/>
      <c r="H2" s="1"/>
      <c r="I2" s="8"/>
      <c r="J2" s="8"/>
      <c r="K2" s="9"/>
      <c r="L2" s="42"/>
      <c r="M2" s="69"/>
    </row>
    <row r="3" spans="1:26" x14ac:dyDescent="0.25">
      <c r="A3" s="61"/>
      <c r="B3" s="61"/>
      <c r="C3" s="61"/>
      <c r="D3" s="61"/>
      <c r="E3" s="88" t="s">
        <v>10</v>
      </c>
      <c r="F3" s="89"/>
      <c r="G3" s="89"/>
      <c r="H3" s="89"/>
      <c r="I3" s="89"/>
      <c r="J3" s="89"/>
      <c r="K3" s="89"/>
      <c r="L3" s="90"/>
      <c r="M3" s="69"/>
    </row>
    <row r="4" spans="1:26" x14ac:dyDescent="0.25">
      <c r="A4" s="61"/>
      <c r="B4" s="61"/>
      <c r="C4" s="61"/>
      <c r="D4" s="61"/>
      <c r="E4" s="33"/>
      <c r="F4" s="1"/>
      <c r="G4" s="1"/>
      <c r="H4" s="1"/>
      <c r="I4" s="8"/>
      <c r="J4" s="8"/>
      <c r="K4" s="9"/>
      <c r="L4" s="42"/>
      <c r="M4" s="69"/>
    </row>
    <row r="5" spans="1:26" ht="15" customHeight="1" x14ac:dyDescent="0.25">
      <c r="A5" s="61"/>
      <c r="B5" s="61"/>
      <c r="C5" s="61"/>
      <c r="D5" s="61"/>
      <c r="E5" s="91" t="s">
        <v>19</v>
      </c>
      <c r="F5" s="92"/>
      <c r="G5" s="92"/>
      <c r="H5" s="92"/>
      <c r="I5" s="92"/>
      <c r="J5" s="92"/>
      <c r="K5" s="92"/>
      <c r="L5" s="93"/>
      <c r="M5" s="69"/>
    </row>
    <row r="6" spans="1:26" x14ac:dyDescent="0.25">
      <c r="A6" s="61"/>
      <c r="B6" s="61"/>
      <c r="C6" s="61"/>
      <c r="D6" s="68"/>
      <c r="E6" s="43"/>
      <c r="F6" s="44"/>
      <c r="G6" s="44"/>
      <c r="H6" s="44"/>
      <c r="I6" s="44"/>
      <c r="J6" s="44"/>
      <c r="K6" s="44"/>
      <c r="L6" s="45"/>
      <c r="M6" s="70"/>
    </row>
    <row r="7" spans="1:26" x14ac:dyDescent="0.25">
      <c r="A7" s="94" t="s">
        <v>6</v>
      </c>
      <c r="B7" s="95"/>
      <c r="C7" s="95"/>
      <c r="D7" s="96"/>
      <c r="E7" s="52">
        <v>324375</v>
      </c>
      <c r="F7" s="27"/>
      <c r="G7" s="27"/>
      <c r="H7" s="9"/>
      <c r="I7" s="5"/>
      <c r="J7" s="28"/>
      <c r="K7" s="29"/>
      <c r="L7" s="28"/>
      <c r="M7" s="51"/>
    </row>
    <row r="8" spans="1:26" x14ac:dyDescent="0.25">
      <c r="A8" s="77" t="s">
        <v>0</v>
      </c>
      <c r="B8" s="77" t="s">
        <v>1</v>
      </c>
      <c r="C8" s="77"/>
      <c r="D8" s="77"/>
      <c r="E8" s="77" t="s">
        <v>2</v>
      </c>
      <c r="F8" s="78" t="s">
        <v>3</v>
      </c>
      <c r="G8" s="79"/>
      <c r="H8" s="58" t="s">
        <v>18</v>
      </c>
      <c r="I8" s="58"/>
      <c r="J8" s="58"/>
      <c r="K8" s="58"/>
      <c r="L8" s="58"/>
      <c r="M8" s="58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2"/>
      <c r="Z8" s="22"/>
    </row>
    <row r="9" spans="1:26" x14ac:dyDescent="0.25">
      <c r="A9" s="77"/>
      <c r="B9" s="77"/>
      <c r="C9" s="77"/>
      <c r="D9" s="77"/>
      <c r="E9" s="77"/>
      <c r="F9" s="80"/>
      <c r="G9" s="81"/>
      <c r="H9" s="97" t="s">
        <v>15</v>
      </c>
      <c r="I9" s="97"/>
      <c r="J9" s="98" t="s">
        <v>16</v>
      </c>
      <c r="K9" s="98"/>
      <c r="L9" s="98" t="s">
        <v>17</v>
      </c>
      <c r="M9" s="98"/>
    </row>
    <row r="10" spans="1:26" x14ac:dyDescent="0.25">
      <c r="A10" s="82"/>
      <c r="B10" s="83"/>
      <c r="C10" s="83"/>
      <c r="D10" s="83"/>
      <c r="E10" s="83"/>
      <c r="F10" s="83"/>
      <c r="G10" s="84"/>
      <c r="H10" s="3" t="s">
        <v>4</v>
      </c>
      <c r="I10" s="4" t="s">
        <v>5</v>
      </c>
      <c r="J10" s="10" t="s">
        <v>4</v>
      </c>
      <c r="K10" s="4" t="s">
        <v>5</v>
      </c>
      <c r="L10" s="3" t="s">
        <v>4</v>
      </c>
      <c r="M10" s="4" t="s">
        <v>5</v>
      </c>
    </row>
    <row r="11" spans="1:26" x14ac:dyDescent="0.25">
      <c r="A11" s="2">
        <v>1</v>
      </c>
      <c r="B11" s="61" t="s">
        <v>20</v>
      </c>
      <c r="C11" s="62"/>
      <c r="D11" s="62"/>
      <c r="E11" s="26">
        <v>99062.5</v>
      </c>
      <c r="F11" s="56">
        <v>0.3054</v>
      </c>
      <c r="G11" s="57"/>
      <c r="H11" s="3">
        <f>F11</f>
        <v>0.3054</v>
      </c>
      <c r="I11" s="55">
        <f>E11</f>
        <v>99062.5</v>
      </c>
      <c r="J11" s="10"/>
      <c r="K11" s="4">
        <f>J11*$E11</f>
        <v>0</v>
      </c>
      <c r="L11" s="10"/>
      <c r="M11" s="4">
        <f>L11*$E$11</f>
        <v>0</v>
      </c>
    </row>
    <row r="12" spans="1:26" x14ac:dyDescent="0.25">
      <c r="A12" s="2">
        <v>2</v>
      </c>
      <c r="B12" s="61" t="s">
        <v>21</v>
      </c>
      <c r="C12" s="62"/>
      <c r="D12" s="62"/>
      <c r="E12" s="26">
        <v>99062.5</v>
      </c>
      <c r="F12" s="56">
        <v>0.3054</v>
      </c>
      <c r="G12" s="57"/>
      <c r="H12" s="3"/>
      <c r="I12" s="4">
        <f>H12*$E$11</f>
        <v>0</v>
      </c>
      <c r="J12" s="10">
        <f>F12</f>
        <v>0.3054</v>
      </c>
      <c r="K12" s="55">
        <f>E12</f>
        <v>99062.5</v>
      </c>
      <c r="L12" s="10"/>
      <c r="M12" s="4">
        <f>L12*$E$11</f>
        <v>0</v>
      </c>
    </row>
    <row r="13" spans="1:26" x14ac:dyDescent="0.25">
      <c r="A13" s="25">
        <v>3</v>
      </c>
      <c r="B13" s="63" t="s">
        <v>22</v>
      </c>
      <c r="C13" s="64"/>
      <c r="D13" s="64"/>
      <c r="E13" s="26">
        <v>126250</v>
      </c>
      <c r="F13" s="56">
        <v>0.38919999999999999</v>
      </c>
      <c r="G13" s="57"/>
      <c r="H13" s="3"/>
      <c r="I13" s="4">
        <f t="shared" ref="I13" si="0">H13*$E$11</f>
        <v>0</v>
      </c>
      <c r="J13" s="10"/>
      <c r="K13" s="4">
        <f t="shared" ref="K13" si="1">J13*$E13</f>
        <v>0</v>
      </c>
      <c r="L13" s="10">
        <f>F13</f>
        <v>0.38919999999999999</v>
      </c>
      <c r="M13" s="55">
        <f>E13</f>
        <v>126250</v>
      </c>
    </row>
    <row r="14" spans="1:26" s="12" customFormat="1" x14ac:dyDescent="0.25">
      <c r="A14" s="30"/>
      <c r="B14" s="31"/>
      <c r="C14" s="31"/>
      <c r="D14" s="31"/>
      <c r="E14" s="32"/>
      <c r="F14" s="31"/>
      <c r="G14" s="31"/>
      <c r="H14" s="31"/>
      <c r="I14" s="31"/>
      <c r="J14" s="31"/>
      <c r="K14" s="31"/>
      <c r="L14" s="31"/>
      <c r="M14" s="50"/>
    </row>
    <row r="15" spans="1:26" s="12" customFormat="1" x14ac:dyDescent="0.25">
      <c r="A15" s="71" t="s">
        <v>7</v>
      </c>
      <c r="B15" s="72"/>
      <c r="C15" s="72"/>
      <c r="D15" s="73"/>
      <c r="E15" s="53">
        <f>SUM(E11:E13)</f>
        <v>324375</v>
      </c>
      <c r="F15" s="24">
        <f>SUM(F11:G13)</f>
        <v>1</v>
      </c>
      <c r="G15" s="13" t="s">
        <v>9</v>
      </c>
      <c r="H15" s="14">
        <f>H11</f>
        <v>0.3054</v>
      </c>
      <c r="I15" s="15">
        <f>I11</f>
        <v>99062.5</v>
      </c>
      <c r="J15" s="16">
        <f>J12</f>
        <v>0.3054</v>
      </c>
      <c r="K15" s="15">
        <f>K12</f>
        <v>99062.5</v>
      </c>
      <c r="L15" s="16">
        <f>L13</f>
        <v>0.38919999999999999</v>
      </c>
      <c r="M15" s="15">
        <f>M13</f>
        <v>126250</v>
      </c>
    </row>
    <row r="16" spans="1:26" x14ac:dyDescent="0.25">
      <c r="A16" s="74"/>
      <c r="B16" s="75"/>
      <c r="C16" s="75"/>
      <c r="D16" s="76"/>
      <c r="E16" s="23"/>
      <c r="F16" s="24"/>
      <c r="G16" s="13" t="s">
        <v>8</v>
      </c>
      <c r="H16" s="14">
        <f>H15</f>
        <v>0.3054</v>
      </c>
      <c r="I16" s="15">
        <f>I15</f>
        <v>99062.5</v>
      </c>
      <c r="J16" s="16">
        <f>J15+H15</f>
        <v>0.61080000000000001</v>
      </c>
      <c r="K16" s="17">
        <f>K15+I15</f>
        <v>198125</v>
      </c>
      <c r="L16" s="16">
        <f>J16+L15</f>
        <v>1</v>
      </c>
      <c r="M16" s="54">
        <f>M15+K15+I15</f>
        <v>324375</v>
      </c>
    </row>
    <row r="17" spans="1:13" x14ac:dyDescent="0.25">
      <c r="A17" s="33"/>
      <c r="B17" s="22"/>
      <c r="C17" s="22"/>
      <c r="D17" s="22"/>
      <c r="E17" s="22"/>
      <c r="F17" s="22"/>
      <c r="G17" s="27"/>
      <c r="H17" s="27"/>
      <c r="I17" s="28"/>
      <c r="J17" s="29"/>
      <c r="K17" s="28"/>
      <c r="L17" s="29"/>
      <c r="M17" s="46"/>
    </row>
    <row r="18" spans="1:13" x14ac:dyDescent="0.25">
      <c r="A18" s="33"/>
      <c r="B18" s="22"/>
      <c r="C18" s="22"/>
      <c r="D18" s="34"/>
      <c r="E18" s="22"/>
      <c r="F18" s="27"/>
      <c r="G18" s="27"/>
      <c r="H18" s="28"/>
      <c r="I18" s="29"/>
      <c r="J18" s="28"/>
      <c r="K18" s="29"/>
      <c r="L18" s="29"/>
      <c r="M18" s="47"/>
    </row>
    <row r="19" spans="1:13" x14ac:dyDescent="0.25">
      <c r="A19" s="33"/>
      <c r="B19" s="22"/>
      <c r="C19" s="22"/>
      <c r="D19" s="60"/>
      <c r="E19" s="60"/>
      <c r="F19" s="27"/>
      <c r="G19" s="27"/>
      <c r="H19" s="67"/>
      <c r="I19" s="67"/>
      <c r="J19" s="67"/>
      <c r="K19" s="67"/>
      <c r="L19" s="67"/>
      <c r="M19" s="47"/>
    </row>
    <row r="20" spans="1:13" ht="17.25" customHeight="1" x14ac:dyDescent="0.25">
      <c r="A20" s="33"/>
      <c r="B20" s="22"/>
      <c r="C20" s="22"/>
      <c r="D20" s="60"/>
      <c r="E20" s="60"/>
      <c r="F20" s="27"/>
      <c r="G20" s="27"/>
      <c r="H20" s="67"/>
      <c r="I20" s="67"/>
      <c r="J20" s="67"/>
      <c r="K20" s="67"/>
      <c r="L20" s="67"/>
      <c r="M20" s="48"/>
    </row>
    <row r="21" spans="1:13" ht="17.25" x14ac:dyDescent="0.3">
      <c r="A21" s="33"/>
      <c r="B21" s="22"/>
      <c r="C21" s="22"/>
      <c r="D21" s="60" t="s">
        <v>13</v>
      </c>
      <c r="E21" s="60"/>
      <c r="F21" s="60"/>
      <c r="G21" s="35"/>
      <c r="H21" s="66" t="s">
        <v>14</v>
      </c>
      <c r="I21" s="66"/>
      <c r="J21" s="66"/>
      <c r="K21" s="66"/>
      <c r="L21" s="66"/>
      <c r="M21" s="48"/>
    </row>
    <row r="22" spans="1:13" ht="17.25" x14ac:dyDescent="0.3">
      <c r="A22" s="33"/>
      <c r="B22" s="22"/>
      <c r="C22" s="22"/>
      <c r="D22" s="65" t="s">
        <v>11</v>
      </c>
      <c r="E22" s="65"/>
      <c r="F22" s="36"/>
      <c r="G22" s="35"/>
      <c r="H22" s="59" t="s">
        <v>23</v>
      </c>
      <c r="I22" s="59"/>
      <c r="J22" s="59"/>
      <c r="K22" s="59"/>
      <c r="L22" s="59"/>
      <c r="M22" s="48"/>
    </row>
    <row r="23" spans="1:13" ht="17.25" x14ac:dyDescent="0.3">
      <c r="A23" s="33"/>
      <c r="B23" s="22"/>
      <c r="C23" s="22"/>
      <c r="D23" s="65" t="s">
        <v>12</v>
      </c>
      <c r="E23" s="65"/>
      <c r="F23" s="22"/>
      <c r="G23" s="27"/>
      <c r="H23" s="59" t="s">
        <v>24</v>
      </c>
      <c r="I23" s="59"/>
      <c r="J23" s="59"/>
      <c r="K23" s="59"/>
      <c r="L23" s="59"/>
      <c r="M23" s="48"/>
    </row>
    <row r="24" spans="1:13" x14ac:dyDescent="0.25">
      <c r="A24" s="33"/>
      <c r="B24" s="22"/>
      <c r="C24" s="22"/>
      <c r="D24" s="22"/>
      <c r="E24" s="22"/>
      <c r="F24" s="27"/>
      <c r="G24" s="27"/>
      <c r="H24" s="28"/>
      <c r="I24" s="29"/>
      <c r="J24" s="28"/>
      <c r="K24" s="29"/>
      <c r="L24" s="28"/>
      <c r="M24" s="48"/>
    </row>
    <row r="25" spans="1:13" x14ac:dyDescent="0.25">
      <c r="A25" s="37"/>
      <c r="B25" s="38"/>
      <c r="C25" s="38"/>
      <c r="D25" s="38"/>
      <c r="E25" s="38"/>
      <c r="F25" s="39"/>
      <c r="G25" s="39"/>
      <c r="H25" s="40"/>
      <c r="I25" s="41"/>
      <c r="J25" s="40"/>
      <c r="K25" s="41"/>
      <c r="L25" s="40"/>
      <c r="M25" s="49"/>
    </row>
    <row r="35" spans="8:11" ht="17.25" x14ac:dyDescent="0.25">
      <c r="H35" s="20"/>
      <c r="I35" s="20"/>
      <c r="J35" s="20"/>
      <c r="K35" s="20"/>
    </row>
    <row r="36" spans="8:11" ht="17.25" x14ac:dyDescent="0.25">
      <c r="H36" s="19"/>
      <c r="I36" s="19"/>
      <c r="J36" s="19"/>
      <c r="K36" s="19"/>
    </row>
    <row r="37" spans="8:11" ht="17.25" x14ac:dyDescent="0.25">
      <c r="H37" s="18"/>
      <c r="I37" s="18"/>
    </row>
  </sheetData>
  <sortState ref="A2:E57">
    <sortCondition ref="E1"/>
  </sortState>
  <mergeCells count="30">
    <mergeCell ref="M1:M6"/>
    <mergeCell ref="F13:G13"/>
    <mergeCell ref="A15:D16"/>
    <mergeCell ref="A8:A9"/>
    <mergeCell ref="B8:D9"/>
    <mergeCell ref="E8:E9"/>
    <mergeCell ref="B11:D11"/>
    <mergeCell ref="F8:G9"/>
    <mergeCell ref="A10:G10"/>
    <mergeCell ref="E1:L1"/>
    <mergeCell ref="E3:L3"/>
    <mergeCell ref="E5:L5"/>
    <mergeCell ref="A1:D6"/>
    <mergeCell ref="A7:D7"/>
    <mergeCell ref="H9:I9"/>
    <mergeCell ref="J9:K9"/>
    <mergeCell ref="F11:G11"/>
    <mergeCell ref="L9:M9"/>
    <mergeCell ref="H8:M8"/>
    <mergeCell ref="H22:L22"/>
    <mergeCell ref="H23:L23"/>
    <mergeCell ref="D21:F21"/>
    <mergeCell ref="B12:D12"/>
    <mergeCell ref="F12:G12"/>
    <mergeCell ref="B13:D13"/>
    <mergeCell ref="D22:E22"/>
    <mergeCell ref="D23:E23"/>
    <mergeCell ref="H21:L21"/>
    <mergeCell ref="D19:E20"/>
    <mergeCell ref="H19:L20"/>
  </mergeCells>
  <pageMargins left="0.25" right="0.25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de execução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cp:lastPrinted>2022-09-05T18:28:20Z</cp:lastPrinted>
  <dcterms:created xsi:type="dcterms:W3CDTF">2019-05-08T11:19:26Z</dcterms:created>
  <dcterms:modified xsi:type="dcterms:W3CDTF">2022-10-18T18:14:37Z</dcterms:modified>
</cp:coreProperties>
</file>